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0" windowWidth="22980" windowHeight="8850"/>
  </bookViews>
  <sheets>
    <sheet name="Active sheet" sheetId="8" r:id="rId1"/>
    <sheet name="Figure 1" sheetId="10" r:id="rId2"/>
    <sheet name="Sheet1" sheetId="9" r:id="rId3"/>
  </sheets>
  <calcPr calcId="145621"/>
</workbook>
</file>

<file path=xl/calcChain.xml><?xml version="1.0" encoding="utf-8"?>
<calcChain xmlns="http://schemas.openxmlformats.org/spreadsheetml/2006/main">
  <c r="L17" i="8" l="1"/>
  <c r="M17" i="8" s="1"/>
  <c r="L16" i="8"/>
  <c r="M16" i="8" s="1"/>
  <c r="Q16" i="8"/>
  <c r="Q17" i="8"/>
  <c r="S17" i="8" l="1"/>
  <c r="S16" i="8"/>
  <c r="N16" i="8"/>
</calcChain>
</file>

<file path=xl/sharedStrings.xml><?xml version="1.0" encoding="utf-8"?>
<sst xmlns="http://schemas.openxmlformats.org/spreadsheetml/2006/main" count="75" uniqueCount="71">
  <si>
    <t>Molar mass of dry air: M = 28.9645 g/mol</t>
  </si>
  <si>
    <t>Molar mass of water: M = 18.016 g/mol</t>
  </si>
  <si>
    <t>Local</t>
  </si>
  <si>
    <t>Pressure</t>
  </si>
  <si>
    <t>Dry air</t>
  </si>
  <si>
    <t>Latitude</t>
  </si>
  <si>
    <t>Longitude</t>
  </si>
  <si>
    <t>Date</t>
  </si>
  <si>
    <t>Time</t>
  </si>
  <si>
    <t>Temp</t>
  </si>
  <si>
    <t>RH</t>
  </si>
  <si>
    <t>metres</t>
  </si>
  <si>
    <t>Pascals</t>
  </si>
  <si>
    <t>Bar</t>
  </si>
  <si>
    <t>Code</t>
  </si>
  <si>
    <t>ppm</t>
  </si>
  <si>
    <t>W</t>
  </si>
  <si>
    <t>Libreville, Gabon</t>
  </si>
  <si>
    <t>Equator</t>
  </si>
  <si>
    <t>Below Antarctic Circle</t>
  </si>
  <si>
    <t>McMurdo Station, Antarctica</t>
  </si>
  <si>
    <r>
      <t>Baseline concentration of CO</t>
    </r>
    <r>
      <rPr>
        <vertAlign val="sub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=</t>
    </r>
  </si>
  <si>
    <t>Daily carbon dioxide measurements:</t>
  </si>
  <si>
    <t>https://www.esrl.noaa.gov/gmd/ccgg/trends/monthly.html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</si>
  <si>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</si>
  <si>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t>Water</t>
  </si>
  <si>
    <t>Excel spreadsheet prepared by H. D. Lightfoot</t>
  </si>
  <si>
    <t>Current weather</t>
  </si>
  <si>
    <t>Cloudy</t>
  </si>
  <si>
    <t>Partly cloudy</t>
  </si>
  <si>
    <t>Optional</t>
  </si>
  <si>
    <t>Montreal time is 4 hours before UTC.</t>
  </si>
  <si>
    <t>Humidair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</si>
  <si>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</si>
  <si>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%</t>
  </si>
  <si>
    <t>Instructions:</t>
  </si>
  <si>
    <t>Instructions for using this spreadsheet are below.</t>
  </si>
  <si>
    <r>
      <t>77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50' S</t>
    </r>
  </si>
  <si>
    <r>
      <t>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25' N</t>
    </r>
  </si>
  <si>
    <r>
      <t>9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28' E</t>
    </r>
  </si>
  <si>
    <r>
      <t>166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41' E</t>
    </r>
  </si>
  <si>
    <t>plotted in</t>
  </si>
  <si>
    <t>These values are</t>
  </si>
  <si>
    <t>Location</t>
  </si>
  <si>
    <t>1. Uae AccuWeather on a smartphone to fill in the 2 sets of figures in the yellow block.</t>
  </si>
  <si>
    <t>The results will be very close because the elevations are 30 metres and 10 metres respectvely.</t>
  </si>
  <si>
    <t>4. Excel is set up to calculate the CO2 concentration in accordance with the laws of Charles/Gay-Lussac and Boyle.</t>
  </si>
  <si>
    <t>Temperature and relative humidity recorded Aug 26, 2020 at 14:00 Montreal time for Libreville on the equator and McMurdo Station in Antarctica. The dates are different because of the time zones.</t>
  </si>
  <si>
    <t>From AccuWeather</t>
  </si>
  <si>
    <t>Elevation</t>
  </si>
  <si>
    <t>If changing locations or adding locations, insert the elevation in metres for the location. Elevations can be obtained from Google Earth.</t>
  </si>
  <si>
    <t>7. Humidair psychrometric program can be rented or purchased at: https://www.psychrometric-calculator.com/HumidAirWeb.aspx7.</t>
  </si>
  <si>
    <t>9. If you use the demonstration free Humidair program available on the internet, the pressure is always 100,000 Pascals and not the pressure at each location as shown in Column L.</t>
  </si>
  <si>
    <t>10. If you wish to include more locations, just copy the current lines to new lines below the table.</t>
  </si>
  <si>
    <t>Additional instructions:</t>
  </si>
  <si>
    <t>Percentage</t>
  </si>
  <si>
    <r>
      <t>reduction in CO</t>
    </r>
    <r>
      <rPr>
        <vertAlign val="subscript"/>
        <sz val="10"/>
        <color theme="1"/>
        <rFont val="Arial"/>
        <family val="2"/>
      </rPr>
      <t>2</t>
    </r>
  </si>
  <si>
    <t>Figure 1 will update as you add new numbers in Columns H and t</t>
  </si>
  <si>
    <t>Figure 1</t>
  </si>
  <si>
    <t>2. It is not necessary to update the baseline CO2 because the percentage in Colimn N is independent of it. If you choose to update, use the following website to obtain the CO2 concentration for the day of the AccuWeather readings.</t>
  </si>
  <si>
    <t>3. Use a psychrometric chart to show the amount of water in dry air in Libreville and McMurdo Station in Column T on lines 15 and 16 respectively.</t>
  </si>
  <si>
    <t>From</t>
  </si>
  <si>
    <t>Chart</t>
  </si>
  <si>
    <t>Psychrometric</t>
  </si>
  <si>
    <t>8. Humidar runs under Excel and calculates the water vapor in KIg per kg of dry air (columns O and R).</t>
  </si>
  <si>
    <t>Humidair requires the data in Columns H, I, O and P to give Kg per Kg of dry air.</t>
  </si>
  <si>
    <t>Kg/Kg</t>
  </si>
  <si>
    <t>Water Kg/Kg dry air</t>
  </si>
  <si>
    <t>Values in the yellow cells will change with a new set of readings from AccuWeather</t>
  </si>
  <si>
    <t>File: Supplementary spreadsheet for Libreville_McMurdo Sep 8 2020.xlsx</t>
  </si>
  <si>
    <r>
      <t>To calculate Column L, Dry air CO</t>
    </r>
    <r>
      <rPr>
        <vertAlign val="subscript"/>
        <sz val="11"/>
        <color theme="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</si>
</sst>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000"/>
    <numFmt numFmtId="166" formatCode="[$-1009]d\-mmm\-yy;@"/>
    <numFmt numFmtId="167" formatCode="[$-409]d/mmm;@"/>
    <numFmt numFmtId="168" formatCode="0.000"/>
    <numFmt numFmtId="169" formatCode="0.0000"/>
    <numFmt numFmtId="170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12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Font="1" applyFill="1" applyBorder="1"/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0" fillId="0" borderId="4" xfId="0" applyFill="1" applyBorder="1" applyAlignment="1">
      <alignment horizontal="center"/>
    </xf>
    <xf numFmtId="0" fontId="5" fillId="0" borderId="0" xfId="1"/>
    <xf numFmtId="0" fontId="2" fillId="0" borderId="1" xfId="0" applyFont="1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0" fontId="8" fillId="0" borderId="0" xfId="0" applyFont="1"/>
    <xf numFmtId="0" fontId="2" fillId="0" borderId="0" xfId="0" applyFont="1" applyFill="1"/>
    <xf numFmtId="0" fontId="0" fillId="0" borderId="0" xfId="0" applyFont="1"/>
    <xf numFmtId="2" fontId="7" fillId="0" borderId="0" xfId="0" applyNumberFormat="1" applyFont="1" applyFill="1"/>
    <xf numFmtId="0" fontId="7" fillId="0" borderId="0" xfId="0" applyFont="1" applyFill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0" fillId="3" borderId="3" xfId="0" applyNumberFormat="1" applyFill="1" applyBorder="1" applyAlignment="1">
      <alignment horizontal="center"/>
    </xf>
    <xf numFmtId="0" fontId="0" fillId="3" borderId="0" xfId="0" applyFill="1"/>
    <xf numFmtId="0" fontId="1" fillId="3" borderId="0" xfId="0" applyFont="1" applyFill="1"/>
    <xf numFmtId="0" fontId="0" fillId="2" borderId="0" xfId="0" applyFill="1" applyAlignment="1">
      <alignment horizontal="center"/>
    </xf>
    <xf numFmtId="168" fontId="0" fillId="0" borderId="3" xfId="0" applyNumberFormat="1" applyBorder="1" applyAlignment="1">
      <alignment horizontal="center"/>
    </xf>
    <xf numFmtId="0" fontId="10" fillId="0" borderId="0" xfId="0" applyFont="1"/>
    <xf numFmtId="0" fontId="0" fillId="0" borderId="0" xfId="0" applyFont="1" applyFill="1"/>
    <xf numFmtId="0" fontId="11" fillId="0" borderId="0" xfId="0" applyFont="1" applyFill="1"/>
    <xf numFmtId="0" fontId="1" fillId="0" borderId="0" xfId="0" applyFont="1" applyBorder="1"/>
    <xf numFmtId="0" fontId="0" fillId="0" borderId="0" xfId="0" applyFill="1" applyBorder="1"/>
    <xf numFmtId="1" fontId="0" fillId="0" borderId="0" xfId="0" applyNumberFormat="1" applyFill="1" applyBorder="1" applyAlignment="1">
      <alignment horizontal="center" vertical="center"/>
    </xf>
    <xf numFmtId="20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9" fillId="0" borderId="0" xfId="0" applyFont="1" applyBorder="1"/>
    <xf numFmtId="15" fontId="9" fillId="0" borderId="0" xfId="0" applyNumberFormat="1" applyFont="1" applyBorder="1"/>
    <xf numFmtId="20" fontId="9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" fillId="0" borderId="5" xfId="0" applyFont="1" applyBorder="1"/>
    <xf numFmtId="0" fontId="1" fillId="0" borderId="2" xfId="0" applyFont="1" applyBorder="1"/>
    <xf numFmtId="167" fontId="0" fillId="3" borderId="1" xfId="0" applyNumberFormat="1" applyFill="1" applyBorder="1" applyAlignment="1">
      <alignment horizontal="center"/>
    </xf>
    <xf numFmtId="20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168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170" fontId="0" fillId="0" borderId="6" xfId="2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2" borderId="0" xfId="0" applyFont="1" applyFill="1"/>
    <xf numFmtId="0" fontId="0" fillId="2" borderId="0" xfId="0" applyFill="1"/>
    <xf numFmtId="2" fontId="0" fillId="2" borderId="0" xfId="0" applyNumberFormat="1" applyFill="1"/>
    <xf numFmtId="166" fontId="0" fillId="2" borderId="0" xfId="0" applyNumberForma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Fill="1" applyBorder="1" applyAlignment="1">
      <alignment horizontal="center"/>
    </xf>
    <xf numFmtId="169" fontId="0" fillId="0" borderId="18" xfId="0" applyNumberFormat="1" applyFill="1" applyBorder="1" applyAlignment="1">
      <alignment horizontal="center"/>
    </xf>
    <xf numFmtId="165" fontId="0" fillId="0" borderId="19" xfId="0" applyNumberFormat="1" applyFill="1" applyBorder="1" applyAlignment="1">
      <alignment horizontal="center"/>
    </xf>
    <xf numFmtId="1" fontId="0" fillId="0" borderId="16" xfId="0" applyNumberFormat="1" applyFill="1" applyBorder="1" applyAlignment="1">
      <alignment horizontal="right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1" fontId="0" fillId="0" borderId="17" xfId="0" applyNumberForma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1"/>
          <c:tx>
            <c:v>CO2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 w="25400"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'Active sheet'!$H$16:$H$17</c:f>
              <c:numCache>
                <c:formatCode>General</c:formatCode>
                <c:ptCount val="2"/>
                <c:pt idx="0">
                  <c:v>26</c:v>
                </c:pt>
                <c:pt idx="1">
                  <c:v>-25</c:v>
                </c:pt>
              </c:numCache>
            </c:numRef>
          </c:xVal>
          <c:yVal>
            <c:numRef>
              <c:f>'Active sheet'!$M$16:$M$17</c:f>
              <c:numCache>
                <c:formatCode>0.0</c:formatCode>
                <c:ptCount val="2"/>
                <c:pt idx="0">
                  <c:v>374.82875863198677</c:v>
                </c:pt>
                <c:pt idx="1">
                  <c:v>452.98381068613855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11040"/>
        <c:axId val="136911616"/>
      </c:scatterChart>
      <c:scatterChart>
        <c:scatterStyle val="smoothMarker"/>
        <c:varyColors val="0"/>
        <c:ser>
          <c:idx val="1"/>
          <c:order val="0"/>
          <c:tx>
            <c:v>Water vapor</c:v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 w="25400">
                <a:prstDash val="dash"/>
              </a:ln>
            </c:spPr>
            <c:trendlineType val="exp"/>
            <c:dispRSqr val="0"/>
            <c:dispEq val="0"/>
          </c:trendline>
          <c:xVal>
            <c:numRef>
              <c:f>'Active sheet'!$H$16:$H$17</c:f>
              <c:numCache>
                <c:formatCode>General</c:formatCode>
                <c:ptCount val="2"/>
                <c:pt idx="0">
                  <c:v>26</c:v>
                </c:pt>
                <c:pt idx="1">
                  <c:v>-25</c:v>
                </c:pt>
              </c:numCache>
            </c:numRef>
          </c:xVal>
          <c:yVal>
            <c:numRef>
              <c:f>'Active sheet'!$S$16:$S$17</c:f>
              <c:numCache>
                <c:formatCode>0.000000</c:formatCode>
                <c:ptCount val="2"/>
                <c:pt idx="0" formatCode="0.0000">
                  <c:v>1.905117535555589E-2</c:v>
                </c:pt>
                <c:pt idx="1">
                  <c:v>1.2260144553454891E-4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09312"/>
        <c:axId val="136836736"/>
      </c:scatterChart>
      <c:valAx>
        <c:axId val="136911040"/>
        <c:scaling>
          <c:orientation val="minMax"/>
          <c:max val="50"/>
          <c:min val="-4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 b="1" i="0" baseline="0">
                <a:latin typeface="Arial" panose="020B0604020202020204" pitchFamily="34" charset="0"/>
              </a:defRPr>
            </a:pPr>
            <a:endParaRPr lang="en-US"/>
          </a:p>
        </c:txPr>
        <c:crossAx val="136911616"/>
        <c:crosses val="autoZero"/>
        <c:crossBetween val="midCat"/>
        <c:majorUnit val="10"/>
      </c:valAx>
      <c:valAx>
        <c:axId val="136911616"/>
        <c:scaling>
          <c:orientation val="minMax"/>
          <c:max val="500"/>
          <c:min val="20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800" b="1" i="0" baseline="0">
                <a:latin typeface="Arial" panose="020B0604020202020204" pitchFamily="34" charset="0"/>
              </a:defRPr>
            </a:pPr>
            <a:endParaRPr lang="en-US"/>
          </a:p>
        </c:txPr>
        <c:crossAx val="136911040"/>
        <c:crosses val="autoZero"/>
        <c:crossBetween val="midCat"/>
        <c:majorUnit val="50"/>
      </c:valAx>
      <c:valAx>
        <c:axId val="136836736"/>
        <c:scaling>
          <c:orientation val="minMax"/>
          <c:max val="2.8000000000000004E-2"/>
          <c:min val="0"/>
        </c:scaling>
        <c:delete val="0"/>
        <c:axPos val="r"/>
        <c:numFmt formatCode="0.000" sourceLinked="0"/>
        <c:majorTickMark val="out"/>
        <c:minorTickMark val="none"/>
        <c:tickLblPos val="nextTo"/>
        <c:txPr>
          <a:bodyPr/>
          <a:lstStyle/>
          <a:p>
            <a:pPr>
              <a:defRPr sz="1800" b="1" i="0" baseline="0">
                <a:latin typeface="Arial" panose="020B0604020202020204" pitchFamily="34" charset="0"/>
              </a:defRPr>
            </a:pPr>
            <a:endParaRPr lang="en-US"/>
          </a:p>
        </c:txPr>
        <c:crossAx val="136909312"/>
        <c:crosses val="max"/>
        <c:crossBetween val="midCat"/>
        <c:majorUnit val="2.0000000000000005E-3"/>
      </c:valAx>
      <c:valAx>
        <c:axId val="13690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36736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28</xdr:row>
          <xdr:rowOff>38100</xdr:rowOff>
        </xdr:from>
        <xdr:to>
          <xdr:col>11</xdr:col>
          <xdr:colOff>523875</xdr:colOff>
          <xdr:row>63</xdr:row>
          <xdr:rowOff>171450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0.68985</cdr:x>
      <cdr:y>0.27166</cdr:y>
    </cdr:from>
    <cdr:to>
      <cdr:x>0.79541</cdr:x>
      <cdr:y>0.326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75545" y="1709587"/>
          <a:ext cx="914366" cy="341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 baseline="0">
              <a:latin typeface="Arial" panose="020B0604020202020204" pitchFamily="34" charset="0"/>
            </a:rPr>
            <a:t>Water vapor</a:t>
          </a:r>
        </a:p>
      </cdr:txBody>
    </cdr:sp>
  </cdr:relSizeAnchor>
  <cdr:relSizeAnchor xmlns:cdr="http://schemas.openxmlformats.org/drawingml/2006/chartDrawing">
    <cdr:from>
      <cdr:x>0.69267</cdr:x>
      <cdr:y>0.38033</cdr:y>
    </cdr:from>
    <cdr:to>
      <cdr:x>0.79823</cdr:x>
      <cdr:y>0.43338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999971" y="2393444"/>
          <a:ext cx="914366" cy="333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>
              <a:latin typeface="Arial" panose="020B0604020202020204" pitchFamily="34" charset="0"/>
            </a:rPr>
            <a:t>CO</a:t>
          </a:r>
          <a:r>
            <a:rPr lang="en-CA" sz="1800" b="1" i="0" baseline="-25000">
              <a:latin typeface="Arial" panose="020B0604020202020204" pitchFamily="34" charset="0"/>
            </a:rPr>
            <a:t>2</a:t>
          </a:r>
        </a:p>
      </cdr:txBody>
    </cdr:sp>
  </cdr:relSizeAnchor>
  <cdr:relSizeAnchor xmlns:cdr="http://schemas.openxmlformats.org/drawingml/2006/chartDrawing">
    <cdr:from>
      <cdr:x>0.30404</cdr:x>
      <cdr:y>0.3771</cdr:y>
    </cdr:from>
    <cdr:to>
      <cdr:x>0.34446</cdr:x>
      <cdr:y>0.81177</cdr:y>
    </cdr:to>
    <cdr:sp macro="" textlink="">
      <cdr:nvSpPr>
        <cdr:cNvPr id="4" name="TextBox 3"/>
        <cdr:cNvSpPr txBox="1"/>
      </cdr:nvSpPr>
      <cdr:spPr>
        <a:xfrm xmlns:a="http://schemas.openxmlformats.org/drawingml/2006/main" rot="16200000">
          <a:off x="1441000" y="3565755"/>
          <a:ext cx="2735384" cy="35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>
              <a:latin typeface="Arial" panose="020B0604020202020204" pitchFamily="34" charset="0"/>
            </a:rPr>
            <a:t>CO</a:t>
          </a:r>
          <a:r>
            <a:rPr lang="en-CA" sz="1800" b="1" i="0" baseline="-25000">
              <a:latin typeface="Arial" panose="020B0604020202020204" pitchFamily="34" charset="0"/>
            </a:rPr>
            <a:t>2</a:t>
          </a:r>
          <a:r>
            <a:rPr lang="en-CA" sz="1800" b="1" i="0">
              <a:latin typeface="Arial" panose="020B0604020202020204" pitchFamily="34" charset="0"/>
            </a:rPr>
            <a:t> concentration, ppm</a:t>
          </a:r>
        </a:p>
      </cdr:txBody>
    </cdr:sp>
  </cdr:relSizeAnchor>
  <cdr:relSizeAnchor xmlns:cdr="http://schemas.openxmlformats.org/drawingml/2006/chartDrawing">
    <cdr:from>
      <cdr:x>0.87124</cdr:x>
      <cdr:y>0.28202</cdr:y>
    </cdr:from>
    <cdr:to>
      <cdr:x>0.91071</cdr:x>
      <cdr:y>0.71022</cdr:y>
    </cdr:to>
    <cdr:sp macro="" textlink="">
      <cdr:nvSpPr>
        <cdr:cNvPr id="5" name="TextBox 4"/>
        <cdr:cNvSpPr txBox="1"/>
      </cdr:nvSpPr>
      <cdr:spPr>
        <a:xfrm xmlns:a="http://schemas.openxmlformats.org/drawingml/2006/main" rot="16200000">
          <a:off x="6370346" y="2951149"/>
          <a:ext cx="2694703" cy="3418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>
              <a:latin typeface="Arial" panose="020B0604020202020204" pitchFamily="34" charset="0"/>
            </a:rPr>
            <a:t>Kg water</a:t>
          </a:r>
          <a:r>
            <a:rPr lang="en-CA" sz="1800" b="1" i="0" baseline="0">
              <a:latin typeface="Arial" panose="020B0604020202020204" pitchFamily="34" charset="0"/>
            </a:rPr>
            <a:t> per kg dry air</a:t>
          </a:r>
          <a:endParaRPr lang="en-CA" sz="1800" b="1" i="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0.53102</cdr:x>
      <cdr:y>0.22639</cdr:y>
    </cdr:from>
    <cdr:to>
      <cdr:x>0.66542</cdr:x>
      <cdr:y>0.28072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99703" y="1424658"/>
          <a:ext cx="1164179" cy="341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 baseline="0">
              <a:latin typeface="Arial" panose="020B0604020202020204" pitchFamily="34" charset="0"/>
            </a:rPr>
            <a:t>Libreville</a:t>
          </a:r>
        </a:p>
      </cdr:txBody>
    </cdr:sp>
  </cdr:relSizeAnchor>
  <cdr:relSizeAnchor xmlns:cdr="http://schemas.openxmlformats.org/drawingml/2006/chartDrawing">
    <cdr:from>
      <cdr:x>0.1109</cdr:x>
      <cdr:y>0.19017</cdr:y>
    </cdr:from>
    <cdr:to>
      <cdr:x>0.24624</cdr:x>
      <cdr:y>0.24968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960631" y="1196740"/>
          <a:ext cx="1172322" cy="3744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 baseline="0">
              <a:latin typeface="Arial" panose="020B0604020202020204" pitchFamily="34" charset="0"/>
            </a:rPr>
            <a:t>McMurdo</a:t>
          </a:r>
        </a:p>
      </cdr:txBody>
    </cdr:sp>
  </cdr:relSizeAnchor>
  <cdr:relSizeAnchor xmlns:cdr="http://schemas.openxmlformats.org/drawingml/2006/chartDrawing">
    <cdr:from>
      <cdr:x>0.52162</cdr:x>
      <cdr:y>0.86763</cdr:y>
    </cdr:from>
    <cdr:to>
      <cdr:x>0.8609</cdr:x>
      <cdr:y>0.92238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518269" y="5460023"/>
          <a:ext cx="2938911" cy="344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800" b="1" i="0" baseline="0">
              <a:latin typeface="Arial" panose="020B0604020202020204" pitchFamily="34" charset="0"/>
            </a:rPr>
            <a:t>Atmospheric temperature</a:t>
          </a:r>
        </a:p>
      </cdr:txBody>
    </cdr:sp>
  </cdr:relSizeAnchor>
  <cdr:relSizeAnchor xmlns:cdr="http://schemas.openxmlformats.org/drawingml/2006/chartDrawing">
    <cdr:from>
      <cdr:x>0.30075</cdr:x>
      <cdr:y>0.31565</cdr:y>
    </cdr:from>
    <cdr:to>
      <cdr:x>0.40632</cdr:x>
      <cdr:y>0.46096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605128" y="198641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esrl.noaa.gov/gmd/ccgg/trends/monthly.html" TargetMode="External"/><Relationship Id="rId1" Type="http://schemas.openxmlformats.org/officeDocument/2006/relationships/hyperlink" Target="https://www.esrl.noaa.gov/gmd/ccgg/trends/monthly.html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74"/>
  <sheetViews>
    <sheetView tabSelected="1" workbookViewId="0"/>
  </sheetViews>
  <sheetFormatPr defaultRowHeight="15" x14ac:dyDescent="0.25"/>
  <cols>
    <col min="1" max="1" width="3.7109375" customWidth="1"/>
    <col min="2" max="2" width="22.28515625" customWidth="1"/>
    <col min="3" max="3" width="27" customWidth="1"/>
    <col min="10" max="10" width="16.85546875" customWidth="1"/>
    <col min="14" max="14" width="15.28515625" customWidth="1"/>
    <col min="17" max="17" width="14.5703125" customWidth="1"/>
    <col min="18" max="18" width="2.28515625" customWidth="1"/>
    <col min="19" max="19" width="17.7109375" customWidth="1"/>
  </cols>
  <sheetData>
    <row r="1" spans="1:21" x14ac:dyDescent="0.25">
      <c r="A1" s="1" t="s">
        <v>69</v>
      </c>
    </row>
    <row r="2" spans="1:21" x14ac:dyDescent="0.25">
      <c r="A2" t="s">
        <v>26</v>
      </c>
      <c r="B2" s="24"/>
    </row>
    <row r="3" spans="1:21" x14ac:dyDescent="0.25">
      <c r="B3" s="24"/>
      <c r="I3" s="1"/>
    </row>
    <row r="4" spans="1:21" x14ac:dyDescent="0.25">
      <c r="A4" s="1" t="s">
        <v>36</v>
      </c>
      <c r="B4" s="26"/>
      <c r="C4" s="26"/>
      <c r="D4" s="26"/>
      <c r="E4" s="26"/>
    </row>
    <row r="5" spans="1:21" x14ac:dyDescent="0.25">
      <c r="K5" s="2" t="s">
        <v>0</v>
      </c>
      <c r="P5">
        <v>28.964500000000001</v>
      </c>
      <c r="Q5" s="62"/>
    </row>
    <row r="6" spans="1:21" x14ac:dyDescent="0.25">
      <c r="A6" s="33" t="s">
        <v>68</v>
      </c>
      <c r="B6" s="32"/>
      <c r="C6" s="32"/>
      <c r="D6" s="32"/>
      <c r="E6" s="32"/>
      <c r="F6" s="32"/>
      <c r="K6" s="2" t="s">
        <v>1</v>
      </c>
      <c r="P6">
        <v>18.015999999999998</v>
      </c>
    </row>
    <row r="7" spans="1:21" x14ac:dyDescent="0.25">
      <c r="K7" t="s">
        <v>22</v>
      </c>
      <c r="O7" s="18" t="s">
        <v>23</v>
      </c>
    </row>
    <row r="8" spans="1:21" ht="18" x14ac:dyDescent="0.35">
      <c r="B8" s="45"/>
      <c r="C8" s="46"/>
      <c r="D8" s="47"/>
      <c r="E8" s="45"/>
      <c r="F8" s="45"/>
      <c r="G8" s="15"/>
      <c r="J8" s="34" t="s">
        <v>30</v>
      </c>
      <c r="K8" s="66" t="s">
        <v>21</v>
      </c>
      <c r="L8" s="67"/>
      <c r="M8" s="67"/>
      <c r="N8" s="67"/>
      <c r="O8" s="68">
        <v>411.99</v>
      </c>
      <c r="P8" s="67" t="s">
        <v>15</v>
      </c>
      <c r="Q8" s="69">
        <v>44069</v>
      </c>
      <c r="R8" t="s">
        <v>70</v>
      </c>
    </row>
    <row r="9" spans="1:21" x14ac:dyDescent="0.25">
      <c r="B9" s="45"/>
      <c r="C9" s="46"/>
      <c r="D9" s="47"/>
      <c r="E9" s="48"/>
      <c r="F9" s="45"/>
      <c r="G9" s="15"/>
      <c r="J9" s="16"/>
      <c r="K9" s="25"/>
      <c r="L9" s="16"/>
      <c r="M9" s="16"/>
      <c r="N9" s="16"/>
      <c r="O9" s="27"/>
      <c r="P9" s="28"/>
      <c r="Q9" s="28"/>
      <c r="R9" s="16"/>
      <c r="S9" s="16"/>
    </row>
    <row r="10" spans="1:21" x14ac:dyDescent="0.25">
      <c r="B10" s="15" t="s">
        <v>47</v>
      </c>
      <c r="Q10" t="s">
        <v>31</v>
      </c>
      <c r="S10" s="3"/>
      <c r="U10" s="29"/>
    </row>
    <row r="11" spans="1:21" ht="15.75" thickBot="1" x14ac:dyDescent="0.3">
      <c r="B11" s="15"/>
      <c r="S11" s="3"/>
      <c r="U11" s="29"/>
    </row>
    <row r="12" spans="1:21" ht="15.75" thickBot="1" x14ac:dyDescent="0.3">
      <c r="Q12" s="64" t="s">
        <v>61</v>
      </c>
      <c r="R12" s="70"/>
      <c r="S12" s="64" t="s">
        <v>61</v>
      </c>
      <c r="U12" s="29"/>
    </row>
    <row r="13" spans="1:21" ht="15.75" thickBot="1" x14ac:dyDescent="0.3">
      <c r="A13" s="15"/>
      <c r="B13" s="15"/>
      <c r="C13" s="39"/>
      <c r="D13" s="40"/>
      <c r="E13" s="14"/>
      <c r="F13" s="77" t="s">
        <v>48</v>
      </c>
      <c r="G13" s="78"/>
      <c r="H13" s="78"/>
      <c r="I13" s="79"/>
      <c r="J13" s="14"/>
      <c r="K13" s="14"/>
      <c r="L13" s="14"/>
      <c r="M13" s="41"/>
      <c r="Q13" s="75" t="s">
        <v>32</v>
      </c>
      <c r="R13" s="15"/>
      <c r="S13" s="80" t="s">
        <v>63</v>
      </c>
      <c r="U13" s="29"/>
    </row>
    <row r="14" spans="1:21" x14ac:dyDescent="0.25">
      <c r="A14" s="15"/>
      <c r="B14" s="39"/>
      <c r="C14" s="4"/>
      <c r="F14" s="54"/>
      <c r="G14" s="11" t="s">
        <v>2</v>
      </c>
      <c r="H14" s="11" t="s">
        <v>9</v>
      </c>
      <c r="I14" s="55" t="s">
        <v>10</v>
      </c>
      <c r="J14" s="34" t="s">
        <v>30</v>
      </c>
      <c r="K14" s="3" t="s">
        <v>49</v>
      </c>
      <c r="L14" s="11" t="s">
        <v>3</v>
      </c>
      <c r="M14" s="3" t="s">
        <v>4</v>
      </c>
      <c r="N14" s="64" t="s">
        <v>55</v>
      </c>
      <c r="Q14" s="75" t="s">
        <v>25</v>
      </c>
      <c r="R14" s="11"/>
      <c r="S14" s="71" t="s">
        <v>62</v>
      </c>
      <c r="T14" s="15"/>
      <c r="U14" s="30"/>
    </row>
    <row r="15" spans="1:21" ht="19.5" thickBot="1" x14ac:dyDescent="0.4">
      <c r="C15" t="s">
        <v>43</v>
      </c>
      <c r="D15" t="s">
        <v>5</v>
      </c>
      <c r="E15" t="s">
        <v>6</v>
      </c>
      <c r="F15" s="56" t="s">
        <v>7</v>
      </c>
      <c r="G15" s="57" t="s">
        <v>8</v>
      </c>
      <c r="H15" s="58" t="s">
        <v>33</v>
      </c>
      <c r="I15" s="59" t="s">
        <v>34</v>
      </c>
      <c r="J15" s="34" t="s">
        <v>27</v>
      </c>
      <c r="K15" s="5" t="s">
        <v>11</v>
      </c>
      <c r="L15" s="19" t="s">
        <v>12</v>
      </c>
      <c r="M15" s="6" t="s">
        <v>24</v>
      </c>
      <c r="N15" s="65" t="s">
        <v>56</v>
      </c>
      <c r="O15" s="3" t="s">
        <v>13</v>
      </c>
      <c r="P15" s="3" t="s">
        <v>14</v>
      </c>
      <c r="Q15" s="76" t="s">
        <v>66</v>
      </c>
      <c r="R15" s="14"/>
      <c r="S15" s="74" t="s">
        <v>67</v>
      </c>
      <c r="T15" s="15"/>
      <c r="U15" s="30"/>
    </row>
    <row r="16" spans="1:21" ht="17.25" x14ac:dyDescent="0.25">
      <c r="A16" s="7">
        <v>11</v>
      </c>
      <c r="B16" s="50" t="s">
        <v>18</v>
      </c>
      <c r="C16" s="7" t="s">
        <v>17</v>
      </c>
      <c r="D16" s="8" t="s">
        <v>38</v>
      </c>
      <c r="E16" s="9" t="s">
        <v>39</v>
      </c>
      <c r="F16" s="51">
        <v>44070</v>
      </c>
      <c r="G16" s="52">
        <v>0.79166666666666663</v>
      </c>
      <c r="H16" s="53">
        <v>26</v>
      </c>
      <c r="I16" s="53">
        <v>88</v>
      </c>
      <c r="J16" s="44" t="s">
        <v>29</v>
      </c>
      <c r="K16" s="8">
        <v>30</v>
      </c>
      <c r="L16" s="20">
        <f t="shared" ref="L16:L17" si="0">+((101325*(1-(2.25577*10^-5)*(K16))^5.25588))</f>
        <v>100965.12412724759</v>
      </c>
      <c r="M16" s="21">
        <f t="shared" ref="M16:M17" si="1">+(L16/101325)*(273/(H16+273))*$O$8</f>
        <v>374.82875863198677</v>
      </c>
      <c r="N16" s="63">
        <f>+(M17-M16)/M17</f>
        <v>0.17253387474437473</v>
      </c>
      <c r="O16" s="10">
        <v>1</v>
      </c>
      <c r="P16" s="8" t="s">
        <v>16</v>
      </c>
      <c r="Q16" s="60">
        <f>_xll.HumidairTdbRHPsi(H16,I16,O16,P16)</f>
        <v>1.905117535555589E-2</v>
      </c>
      <c r="R16" s="61"/>
      <c r="S16" s="72">
        <f>+Q16</f>
        <v>1.905117535555589E-2</v>
      </c>
      <c r="T16" s="14"/>
      <c r="U16" s="30"/>
    </row>
    <row r="17" spans="1:21" ht="18" thickBot="1" x14ac:dyDescent="0.3">
      <c r="A17" s="7">
        <v>20</v>
      </c>
      <c r="B17" s="49" t="s">
        <v>19</v>
      </c>
      <c r="C17" s="12" t="s">
        <v>20</v>
      </c>
      <c r="D17" s="13" t="s">
        <v>37</v>
      </c>
      <c r="E17" s="17" t="s">
        <v>40</v>
      </c>
      <c r="F17" s="31">
        <v>44070</v>
      </c>
      <c r="G17" s="42">
        <v>0.25</v>
      </c>
      <c r="H17" s="43">
        <v>-25</v>
      </c>
      <c r="I17" s="43">
        <v>31</v>
      </c>
      <c r="J17" s="44" t="s">
        <v>28</v>
      </c>
      <c r="K17" s="13">
        <v>10</v>
      </c>
      <c r="L17" s="22">
        <f t="shared" si="0"/>
        <v>101204.92615896827</v>
      </c>
      <c r="M17" s="23">
        <f t="shared" si="1"/>
        <v>452.98381068613855</v>
      </c>
      <c r="N17" s="13">
        <v>0</v>
      </c>
      <c r="O17" s="10">
        <v>1</v>
      </c>
      <c r="P17" s="10" t="s">
        <v>16</v>
      </c>
      <c r="Q17" s="8">
        <f>_xll.HumidairTdbRHPsi(H17,I17,O17,P17)</f>
        <v>1.2260144553454891E-4</v>
      </c>
      <c r="R17" s="35"/>
      <c r="S17" s="73">
        <f>+Q17</f>
        <v>1.2260144553454891E-4</v>
      </c>
      <c r="T17" s="14"/>
      <c r="U17" s="30"/>
    </row>
    <row r="18" spans="1:21" x14ac:dyDescent="0.25">
      <c r="S18" s="3" t="s">
        <v>42</v>
      </c>
    </row>
    <row r="19" spans="1:21" x14ac:dyDescent="0.25">
      <c r="S19" s="3" t="s">
        <v>41</v>
      </c>
    </row>
    <row r="20" spans="1:21" ht="15.75" x14ac:dyDescent="0.25">
      <c r="A20" s="36" t="s">
        <v>35</v>
      </c>
      <c r="S20" s="3" t="s">
        <v>58</v>
      </c>
    </row>
    <row r="21" spans="1:21" x14ac:dyDescent="0.25">
      <c r="A21" t="s">
        <v>44</v>
      </c>
    </row>
    <row r="22" spans="1:21" x14ac:dyDescent="0.25">
      <c r="A22" t="s">
        <v>59</v>
      </c>
    </row>
    <row r="23" spans="1:21" x14ac:dyDescent="0.25">
      <c r="B23" s="18" t="s">
        <v>23</v>
      </c>
    </row>
    <row r="24" spans="1:21" x14ac:dyDescent="0.25">
      <c r="A24" s="26" t="s">
        <v>60</v>
      </c>
      <c r="B24" s="26"/>
      <c r="C24" s="26"/>
      <c r="D24" s="26"/>
      <c r="E24" s="26"/>
      <c r="F24" s="26"/>
      <c r="G24" s="38"/>
      <c r="H24" s="37"/>
      <c r="I24" s="37"/>
      <c r="J24" s="26"/>
    </row>
    <row r="25" spans="1:21" x14ac:dyDescent="0.25">
      <c r="A25" t="s">
        <v>46</v>
      </c>
    </row>
    <row r="26" spans="1:21" x14ac:dyDescent="0.25">
      <c r="A26" s="62">
        <v>5</v>
      </c>
      <c r="B26" t="s">
        <v>50</v>
      </c>
    </row>
    <row r="27" spans="1:21" x14ac:dyDescent="0.25">
      <c r="A27" s="62">
        <v>6</v>
      </c>
      <c r="B27" t="s">
        <v>57</v>
      </c>
    </row>
    <row r="30" spans="1:21" x14ac:dyDescent="0.25">
      <c r="A30" s="26"/>
      <c r="B30" s="26"/>
      <c r="C30" s="26"/>
      <c r="D30" s="26"/>
      <c r="E30" s="26"/>
      <c r="F30" s="38"/>
      <c r="G30" s="26"/>
      <c r="H30" s="26"/>
      <c r="I30" s="26"/>
      <c r="J30" s="26"/>
      <c r="K30" s="37"/>
      <c r="L30" s="37"/>
      <c r="M30" s="37"/>
      <c r="N30" s="37"/>
      <c r="O30" s="26"/>
      <c r="P30" s="26"/>
      <c r="Q30" s="26"/>
      <c r="R30" s="26"/>
      <c r="S30" s="26"/>
    </row>
    <row r="68" spans="1:15" x14ac:dyDescent="0.25">
      <c r="A68" t="s">
        <v>54</v>
      </c>
    </row>
    <row r="69" spans="1:15" x14ac:dyDescent="0.25">
      <c r="A69" t="s">
        <v>51</v>
      </c>
    </row>
    <row r="70" spans="1:15" x14ac:dyDescent="0.25">
      <c r="A70" t="s">
        <v>64</v>
      </c>
    </row>
    <row r="71" spans="1:15" x14ac:dyDescent="0.25">
      <c r="B71" t="s">
        <v>65</v>
      </c>
    </row>
    <row r="72" spans="1:15" x14ac:dyDescent="0.25">
      <c r="A72" s="26" t="s">
        <v>52</v>
      </c>
      <c r="B72" s="26"/>
      <c r="C72" s="26"/>
      <c r="D72" s="26"/>
      <c r="E72" s="26"/>
      <c r="F72" s="26"/>
      <c r="G72" s="26"/>
      <c r="H72" s="26"/>
      <c r="I72" s="37"/>
      <c r="J72" s="26"/>
      <c r="K72" s="26"/>
      <c r="L72" s="26"/>
      <c r="M72" s="26"/>
      <c r="N72" s="26"/>
      <c r="O72" s="26"/>
    </row>
    <row r="73" spans="1:15" x14ac:dyDescent="0.25">
      <c r="A73" s="26"/>
      <c r="B73" s="26" t="s">
        <v>45</v>
      </c>
      <c r="C73" s="26"/>
      <c r="D73" s="26"/>
      <c r="E73" s="26"/>
      <c r="F73" s="26"/>
      <c r="G73" s="38"/>
      <c r="H73" s="37"/>
      <c r="I73" s="37"/>
      <c r="J73" s="26"/>
      <c r="K73" s="26"/>
      <c r="L73" s="26"/>
      <c r="M73" s="26"/>
      <c r="N73" s="26"/>
      <c r="O73" s="26"/>
    </row>
    <row r="74" spans="1:15" x14ac:dyDescent="0.25">
      <c r="A74" s="26" t="s">
        <v>53</v>
      </c>
    </row>
  </sheetData>
  <mergeCells count="1">
    <mergeCell ref="F13:I13"/>
  </mergeCells>
  <hyperlinks>
    <hyperlink ref="O7" r:id="rId1"/>
    <hyperlink ref="B23" r:id="rId2"/>
  </hyperlinks>
  <pageMargins left="0.7" right="0.7" top="0.75" bottom="0.75" header="0.3" footer="0.3"/>
  <drawing r:id="rId3"/>
  <legacyDrawing r:id="rId4"/>
  <oleObjects>
    <mc:AlternateContent xmlns:mc="http://schemas.openxmlformats.org/markup-compatibility/2006">
      <mc:Choice Requires="x14">
        <oleObject progId="CorelDraw.Graphic.21" shapeId="1026" r:id="rId5">
          <objectPr defaultSize="0" r:id="rId6">
            <anchor moveWithCells="1">
              <from>
                <xdr:col>1</xdr:col>
                <xdr:colOff>19050</xdr:colOff>
                <xdr:row>28</xdr:row>
                <xdr:rowOff>38100</xdr:rowOff>
              </from>
              <to>
                <xdr:col>11</xdr:col>
                <xdr:colOff>523875</xdr:colOff>
                <xdr:row>63</xdr:row>
                <xdr:rowOff>171450</xdr:rowOff>
              </to>
            </anchor>
          </objectPr>
        </oleObject>
      </mc:Choice>
      <mc:Fallback>
        <oleObject progId="CorelDraw.Graphic.21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Active sheet</vt:lpstr>
      <vt:lpstr>Sheet1</vt:lpstr>
      <vt:lpstr>Figure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 D</dc:creator>
  <cp:lastModifiedBy>Douglas Lightfoot</cp:lastModifiedBy>
  <cp:lastPrinted>2020-09-09T16:19:12Z</cp:lastPrinted>
  <dcterms:created xsi:type="dcterms:W3CDTF">2019-03-16T23:38:42Z</dcterms:created>
  <dcterms:modified xsi:type="dcterms:W3CDTF">2020-09-10T17:28:29Z</dcterms:modified>
</cp:coreProperties>
</file>